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4C0263DE-BCB3-4910-864E-359DFEED6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'!$A$1:$H$37</definedName>
  </definedNames>
  <calcPr calcId="181029"/>
</workbook>
</file>

<file path=xl/calcChain.xml><?xml version="1.0" encoding="utf-8"?>
<calcChain xmlns="http://schemas.openxmlformats.org/spreadsheetml/2006/main">
  <c r="E31" i="1" l="1"/>
  <c r="D31" i="1"/>
  <c r="C31" i="1"/>
  <c r="B31" i="1"/>
  <c r="C15" i="1"/>
  <c r="G15" i="1"/>
  <c r="F15" i="1"/>
  <c r="H14" i="1"/>
  <c r="E15" i="1"/>
  <c r="D15" i="1"/>
  <c r="B15" i="1"/>
  <c r="H29" i="1" l="1"/>
  <c r="G31" i="1"/>
  <c r="H31" i="1" s="1"/>
  <c r="F31" i="1"/>
  <c r="H12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H34" i="1"/>
  <c r="H33" i="1"/>
  <c r="H32" i="1"/>
  <c r="H18" i="1"/>
  <c r="H17" i="1"/>
  <c r="H16" i="1"/>
  <c r="H40" i="1" l="1"/>
  <c r="H38" i="1"/>
  <c r="H39" i="1"/>
  <c r="H28" i="1"/>
  <c r="C37" i="1"/>
  <c r="B37" i="1"/>
  <c r="H11" i="1"/>
  <c r="H10" i="1"/>
  <c r="H9" i="1"/>
  <c r="H24" i="1"/>
  <c r="H8" i="1"/>
  <c r="H7" i="1"/>
  <c r="H15" i="1" l="1"/>
  <c r="H5" i="1"/>
  <c r="G37" i="1" l="1"/>
  <c r="F37" i="1"/>
  <c r="E37" i="1"/>
  <c r="H37" i="1" l="1"/>
  <c r="D37" i="1"/>
</calcChain>
</file>

<file path=xl/sharedStrings.xml><?xml version="1.0" encoding="utf-8"?>
<sst xmlns="http://schemas.openxmlformats.org/spreadsheetml/2006/main" count="51" uniqueCount="24">
  <si>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</si>
  <si>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</si>
  <si>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</si>
  <si>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</si>
  <si>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</si>
  <si>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</si>
  <si>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</si>
  <si>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Даны разъяснения, ед.</t>
  </si>
  <si>
    <t>Пересчет, ед.</t>
  </si>
  <si>
    <t>Обращения по ст. 20 за отчётный период</t>
  </si>
  <si>
    <t>объекты капитального строительства</t>
  </si>
  <si>
    <t xml:space="preserve">земельные участки                        </t>
  </si>
  <si>
    <t>февраль</t>
  </si>
  <si>
    <t>-</t>
  </si>
  <si>
    <t>март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</si>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</sst>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Calibri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7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164" fontId="11" fillId="2" borderId="0" xfId="2" applyNumberFormat="1" applyFont="1" applyFill="1" applyBorder="1" applyAlignment="1">
      <alignment horizontal="right" vertical="center"/>
    </xf>
    <xf numFmtId="164" fontId="7" fillId="2" borderId="0" xfId="2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90" zoomScaleNormal="90" workbookViewId="0">
      <selection activeCell="K16" sqref="K16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32" t="s">
        <v>9</v>
      </c>
      <c r="B1" s="31" t="s">
        <v>6</v>
      </c>
      <c r="C1" s="31" t="s">
        <v>0</v>
      </c>
      <c r="D1" s="32" t="s">
        <v>7</v>
      </c>
      <c r="E1" s="32" t="s">
        <v>8</v>
      </c>
      <c r="F1" s="31" t="s">
        <v>1</v>
      </c>
      <c r="G1" s="31"/>
      <c r="H1" s="31" t="s">
        <v>2</v>
      </c>
    </row>
    <row r="2" spans="1:11" ht="57" customHeight="1" x14ac:dyDescent="0.2">
      <c r="A2" s="31"/>
      <c r="B2" s="31"/>
      <c r="C2" s="31"/>
      <c r="D2" s="33"/>
      <c r="E2" s="33"/>
      <c r="F2" s="4" t="s">
        <v>3</v>
      </c>
      <c r="G2" s="4" t="s">
        <v>4</v>
      </c>
      <c r="H2" s="31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9" t="s">
        <v>10</v>
      </c>
      <c r="B4" s="29"/>
      <c r="C4" s="29"/>
      <c r="D4" s="29"/>
      <c r="E4" s="29"/>
      <c r="F4" s="29"/>
      <c r="G4" s="29"/>
      <c r="H4" s="29"/>
    </row>
    <row r="5" spans="1:11" ht="18" x14ac:dyDescent="0.25">
      <c r="A5" s="12" t="s">
        <v>5</v>
      </c>
      <c r="B5" s="5">
        <v>31</v>
      </c>
      <c r="C5" s="5">
        <v>0</v>
      </c>
      <c r="D5" s="5">
        <v>22</v>
      </c>
      <c r="E5" s="5">
        <v>3</v>
      </c>
      <c r="F5" s="9">
        <v>5788947.6699999999</v>
      </c>
      <c r="G5" s="6">
        <v>3669724.41</v>
      </c>
      <c r="H5" s="14">
        <f>(G5-F5)/F5</f>
        <v>-0.36608091501369538</v>
      </c>
      <c r="K5" s="2"/>
    </row>
    <row r="6" spans="1:11" ht="18" x14ac:dyDescent="0.25">
      <c r="A6" s="12" t="s">
        <v>12</v>
      </c>
      <c r="B6" s="5">
        <v>16</v>
      </c>
      <c r="C6" s="5">
        <v>2</v>
      </c>
      <c r="D6" s="5">
        <v>9</v>
      </c>
      <c r="E6" s="5">
        <v>0</v>
      </c>
      <c r="F6" s="9" t="s">
        <v>13</v>
      </c>
      <c r="G6" s="6" t="s">
        <v>13</v>
      </c>
      <c r="H6" s="14"/>
      <c r="K6" s="2"/>
    </row>
    <row r="7" spans="1:11" ht="18" x14ac:dyDescent="0.25">
      <c r="A7" s="12" t="s">
        <v>14</v>
      </c>
      <c r="B7" s="5">
        <v>8</v>
      </c>
      <c r="C7" s="5">
        <v>0</v>
      </c>
      <c r="D7" s="5">
        <v>9</v>
      </c>
      <c r="E7" s="5">
        <v>3</v>
      </c>
      <c r="F7" s="9">
        <v>1840947.35</v>
      </c>
      <c r="G7" s="6">
        <v>2165187.16</v>
      </c>
      <c r="H7" s="14">
        <f t="shared" ref="H7:H14" si="0">(G7-F7)/F7</f>
        <v>0.17612660677123659</v>
      </c>
      <c r="K7" s="2"/>
    </row>
    <row r="8" spans="1:11" ht="18" x14ac:dyDescent="0.25">
      <c r="A8" s="12" t="s">
        <v>15</v>
      </c>
      <c r="B8" s="5">
        <v>47</v>
      </c>
      <c r="C8" s="5">
        <v>0</v>
      </c>
      <c r="D8" s="5">
        <v>19</v>
      </c>
      <c r="E8" s="5">
        <v>11</v>
      </c>
      <c r="F8" s="9">
        <v>231526501.12</v>
      </c>
      <c r="G8" s="6">
        <v>441554271.72000003</v>
      </c>
      <c r="H8" s="14">
        <f t="shared" si="0"/>
        <v>0.90714354332657066</v>
      </c>
      <c r="K8" s="2"/>
    </row>
    <row r="9" spans="1:11" ht="18" x14ac:dyDescent="0.25">
      <c r="A9" s="12" t="s">
        <v>16</v>
      </c>
      <c r="B9" s="5">
        <v>9</v>
      </c>
      <c r="C9" s="5">
        <v>0</v>
      </c>
      <c r="D9" s="5">
        <v>25</v>
      </c>
      <c r="E9" s="5">
        <v>4</v>
      </c>
      <c r="F9" s="9">
        <v>51915926.390000001</v>
      </c>
      <c r="G9" s="6">
        <v>34048390.869999997</v>
      </c>
      <c r="H9" s="14">
        <f t="shared" si="0"/>
        <v>-0.34416289494242047</v>
      </c>
      <c r="K9" s="2"/>
    </row>
    <row r="10" spans="1:11" ht="18" x14ac:dyDescent="0.25">
      <c r="A10" s="12" t="s">
        <v>17</v>
      </c>
      <c r="B10" s="5">
        <v>5</v>
      </c>
      <c r="C10" s="5">
        <v>0</v>
      </c>
      <c r="D10" s="5">
        <v>5</v>
      </c>
      <c r="E10" s="5">
        <v>2</v>
      </c>
      <c r="F10" s="9">
        <v>257751084.49000001</v>
      </c>
      <c r="G10" s="6">
        <v>39019779.299999997</v>
      </c>
      <c r="H10" s="14">
        <f t="shared" si="0"/>
        <v>-0.84861449030483571</v>
      </c>
      <c r="K10" s="2"/>
    </row>
    <row r="11" spans="1:11" ht="18" x14ac:dyDescent="0.25">
      <c r="A11" s="12" t="s">
        <v>18</v>
      </c>
      <c r="B11" s="5">
        <v>5</v>
      </c>
      <c r="C11" s="5">
        <v>1</v>
      </c>
      <c r="D11" s="5">
        <v>2</v>
      </c>
      <c r="E11" s="5">
        <v>1</v>
      </c>
      <c r="F11" s="9">
        <v>1904381.95</v>
      </c>
      <c r="G11" s="6">
        <v>1436803.8</v>
      </c>
      <c r="H11" s="14">
        <f t="shared" si="0"/>
        <v>-0.2455275056561001</v>
      </c>
      <c r="K11" s="2"/>
    </row>
    <row r="12" spans="1:11" ht="18" x14ac:dyDescent="0.25">
      <c r="A12" s="12" t="s">
        <v>19</v>
      </c>
      <c r="B12" s="5">
        <v>3</v>
      </c>
      <c r="C12" s="5">
        <v>0</v>
      </c>
      <c r="D12" s="5">
        <v>4</v>
      </c>
      <c r="E12" s="5">
        <v>1</v>
      </c>
      <c r="F12" s="9">
        <v>20489787.5</v>
      </c>
      <c r="G12" s="6">
        <v>13331068.75</v>
      </c>
      <c r="H12" s="14">
        <f t="shared" si="0"/>
        <v>-0.34937984349520462</v>
      </c>
      <c r="K12" s="2"/>
    </row>
    <row r="13" spans="1:11" ht="18" x14ac:dyDescent="0.25">
      <c r="A13" s="12" t="s">
        <v>22</v>
      </c>
      <c r="B13" s="5">
        <v>11</v>
      </c>
      <c r="C13" s="5">
        <v>1</v>
      </c>
      <c r="D13" s="5">
        <v>2</v>
      </c>
      <c r="E13" s="5">
        <v>0</v>
      </c>
      <c r="F13" s="9" t="s">
        <v>13</v>
      </c>
      <c r="G13" s="6" t="s">
        <v>13</v>
      </c>
      <c r="H13" s="14"/>
      <c r="K13" s="2"/>
    </row>
    <row r="14" spans="1:11" ht="18" x14ac:dyDescent="0.25">
      <c r="A14" s="12" t="s">
        <v>23</v>
      </c>
      <c r="B14" s="5">
        <v>10</v>
      </c>
      <c r="C14" s="5">
        <v>0</v>
      </c>
      <c r="D14" s="5">
        <v>5</v>
      </c>
      <c r="E14" s="5">
        <v>2</v>
      </c>
      <c r="F14" s="9">
        <v>35841638.039999999</v>
      </c>
      <c r="G14" s="6">
        <v>30670606.510000002</v>
      </c>
      <c r="H14" s="14">
        <f t="shared" si="0"/>
        <v>-0.14427441971901567</v>
      </c>
      <c r="K14" s="2"/>
    </row>
    <row r="15" spans="1:11" ht="18" x14ac:dyDescent="0.25">
      <c r="A15" s="13" t="s">
        <v>20</v>
      </c>
      <c r="B15" s="7">
        <f t="shared" ref="B15:G15" si="1">SUM(B5:B14)</f>
        <v>145</v>
      </c>
      <c r="C15" s="7">
        <f t="shared" si="1"/>
        <v>4</v>
      </c>
      <c r="D15" s="7">
        <f t="shared" si="1"/>
        <v>102</v>
      </c>
      <c r="E15" s="7">
        <f t="shared" si="1"/>
        <v>27</v>
      </c>
      <c r="F15" s="17">
        <f t="shared" si="1"/>
        <v>607059214.50999999</v>
      </c>
      <c r="G15" s="8">
        <f t="shared" si="1"/>
        <v>565895832.5200001</v>
      </c>
      <c r="H15" s="15">
        <f t="shared" ref="H15:H18" si="2">(G15-F15)/F15</f>
        <v>-6.7807853016819353E-2</v>
      </c>
    </row>
    <row r="16" spans="1:11" ht="18" x14ac:dyDescent="0.25">
      <c r="A16" s="13">
        <v>2025</v>
      </c>
      <c r="B16" s="7">
        <v>218</v>
      </c>
      <c r="C16" s="7">
        <v>0</v>
      </c>
      <c r="D16" s="7">
        <v>170</v>
      </c>
      <c r="E16" s="7">
        <v>24</v>
      </c>
      <c r="F16" s="17">
        <v>500490569.18000001</v>
      </c>
      <c r="G16" s="8">
        <v>415960919.88999999</v>
      </c>
      <c r="H16" s="15">
        <f t="shared" si="2"/>
        <v>-0.16889359059950473</v>
      </c>
    </row>
    <row r="17" spans="1:8" ht="18" x14ac:dyDescent="0.25">
      <c r="A17" s="13">
        <v>2024</v>
      </c>
      <c r="B17" s="7">
        <v>431</v>
      </c>
      <c r="C17" s="7">
        <v>2</v>
      </c>
      <c r="D17" s="7">
        <v>344</v>
      </c>
      <c r="E17" s="7">
        <v>67</v>
      </c>
      <c r="F17" s="17">
        <v>694109882.24000001</v>
      </c>
      <c r="G17" s="8">
        <v>408329167.31999999</v>
      </c>
      <c r="H17" s="15">
        <f t="shared" si="2"/>
        <v>-0.41172258489929781</v>
      </c>
    </row>
    <row r="18" spans="1:8" ht="18" x14ac:dyDescent="0.25">
      <c r="A18" s="13">
        <v>2023</v>
      </c>
      <c r="B18" s="7">
        <v>350</v>
      </c>
      <c r="C18" s="7">
        <v>0</v>
      </c>
      <c r="D18" s="7">
        <v>190</v>
      </c>
      <c r="E18" s="7">
        <v>106</v>
      </c>
      <c r="F18" s="17">
        <v>1093699386.5999999</v>
      </c>
      <c r="G18" s="8">
        <v>657390676.25999999</v>
      </c>
      <c r="H18" s="15">
        <f t="shared" si="2"/>
        <v>-0.39892928137809375</v>
      </c>
    </row>
    <row r="19" spans="1:8" ht="18" x14ac:dyDescent="0.25">
      <c r="A19" s="22"/>
      <c r="B19" s="23"/>
      <c r="C19" s="23"/>
      <c r="D19" s="23"/>
      <c r="E19" s="23"/>
      <c r="F19" s="24"/>
      <c r="G19" s="25"/>
      <c r="H19" s="26"/>
    </row>
    <row r="20" spans="1:8" ht="14.25" customHeight="1" x14ac:dyDescent="0.2">
      <c r="A20" s="30" t="s">
        <v>11</v>
      </c>
      <c r="B20" s="30"/>
      <c r="C20" s="30"/>
      <c r="D20" s="30"/>
      <c r="E20" s="30"/>
      <c r="F20" s="30"/>
      <c r="G20" s="30"/>
      <c r="H20" s="30"/>
    </row>
    <row r="21" spans="1:8" ht="18" x14ac:dyDescent="0.25">
      <c r="A21" s="12" t="s">
        <v>5</v>
      </c>
      <c r="B21" s="5">
        <v>4</v>
      </c>
      <c r="C21" s="5">
        <v>0</v>
      </c>
      <c r="D21" s="5">
        <v>3</v>
      </c>
      <c r="E21" s="5">
        <v>0</v>
      </c>
      <c r="F21" s="9" t="s">
        <v>13</v>
      </c>
      <c r="G21" s="6" t="s">
        <v>13</v>
      </c>
      <c r="H21" s="14"/>
    </row>
    <row r="22" spans="1:8" ht="18" x14ac:dyDescent="0.25">
      <c r="A22" s="12" t="s">
        <v>12</v>
      </c>
      <c r="B22" s="5">
        <v>9</v>
      </c>
      <c r="C22" s="5">
        <v>3</v>
      </c>
      <c r="D22" s="5">
        <v>1</v>
      </c>
      <c r="E22" s="5">
        <v>0</v>
      </c>
      <c r="F22" s="9" t="s">
        <v>13</v>
      </c>
      <c r="G22" s="6" t="s">
        <v>13</v>
      </c>
      <c r="H22" s="14"/>
    </row>
    <row r="23" spans="1:8" ht="18" x14ac:dyDescent="0.25">
      <c r="A23" s="12" t="s">
        <v>14</v>
      </c>
      <c r="B23" s="5">
        <v>5</v>
      </c>
      <c r="C23" s="5">
        <v>0</v>
      </c>
      <c r="D23" s="5">
        <v>6</v>
      </c>
      <c r="E23" s="5">
        <v>0</v>
      </c>
      <c r="F23" s="9" t="s">
        <v>13</v>
      </c>
      <c r="G23" s="6" t="s">
        <v>13</v>
      </c>
      <c r="H23" s="14"/>
    </row>
    <row r="24" spans="1:8" ht="18" x14ac:dyDescent="0.25">
      <c r="A24" s="12" t="s">
        <v>15</v>
      </c>
      <c r="B24" s="5">
        <v>7</v>
      </c>
      <c r="C24" s="5">
        <v>0</v>
      </c>
      <c r="D24" s="5">
        <v>6</v>
      </c>
      <c r="E24" s="5">
        <v>1</v>
      </c>
      <c r="F24" s="18">
        <v>54714017.600000001</v>
      </c>
      <c r="G24" s="19">
        <v>1650249380.8399999</v>
      </c>
      <c r="H24" s="14">
        <f>(G24-F24)/F24</f>
        <v>29.161363636363635</v>
      </c>
    </row>
    <row r="25" spans="1:8" ht="18" x14ac:dyDescent="0.25">
      <c r="A25" s="12" t="s">
        <v>16</v>
      </c>
      <c r="B25" s="5">
        <v>0</v>
      </c>
      <c r="C25" s="5">
        <v>0</v>
      </c>
      <c r="D25" s="5">
        <v>5</v>
      </c>
      <c r="E25" s="5">
        <v>0</v>
      </c>
      <c r="F25" s="9" t="s">
        <v>13</v>
      </c>
      <c r="G25" s="6" t="s">
        <v>13</v>
      </c>
      <c r="H25" s="14"/>
    </row>
    <row r="26" spans="1:8" ht="18" x14ac:dyDescent="0.25">
      <c r="A26" s="12" t="s">
        <v>17</v>
      </c>
      <c r="B26" s="5">
        <v>2</v>
      </c>
      <c r="C26" s="5">
        <v>1</v>
      </c>
      <c r="D26" s="5">
        <v>0</v>
      </c>
      <c r="E26" s="5">
        <v>0</v>
      </c>
      <c r="F26" s="9" t="s">
        <v>13</v>
      </c>
      <c r="G26" s="6" t="s">
        <v>13</v>
      </c>
      <c r="H26" s="14"/>
    </row>
    <row r="27" spans="1:8" ht="18" x14ac:dyDescent="0.25">
      <c r="A27" s="12" t="s">
        <v>18</v>
      </c>
      <c r="B27" s="5">
        <v>2</v>
      </c>
      <c r="C27" s="5">
        <v>0</v>
      </c>
      <c r="D27" s="5">
        <v>1</v>
      </c>
      <c r="E27" s="5">
        <v>0</v>
      </c>
      <c r="F27" s="9" t="s">
        <v>13</v>
      </c>
      <c r="G27" s="6" t="s">
        <v>13</v>
      </c>
      <c r="H27" s="14"/>
    </row>
    <row r="28" spans="1:8" ht="18" x14ac:dyDescent="0.25">
      <c r="A28" s="12" t="s">
        <v>19</v>
      </c>
      <c r="B28" s="5">
        <v>2</v>
      </c>
      <c r="C28" s="5">
        <v>1</v>
      </c>
      <c r="D28" s="5">
        <v>0</v>
      </c>
      <c r="E28" s="5">
        <v>2</v>
      </c>
      <c r="F28" s="9">
        <v>79994557.719999999</v>
      </c>
      <c r="G28" s="6">
        <v>1309326.48</v>
      </c>
      <c r="H28" s="14">
        <f>(G28-F28)/F28</f>
        <v>-0.98363230553029668</v>
      </c>
    </row>
    <row r="29" spans="1:8" ht="18" x14ac:dyDescent="0.25">
      <c r="A29" s="12" t="s">
        <v>22</v>
      </c>
      <c r="B29" s="5">
        <v>5</v>
      </c>
      <c r="C29" s="5">
        <v>1</v>
      </c>
      <c r="D29" s="5">
        <v>3</v>
      </c>
      <c r="E29" s="5">
        <v>1</v>
      </c>
      <c r="F29" s="9">
        <v>30330281.52</v>
      </c>
      <c r="G29" s="6">
        <v>270673.91999999998</v>
      </c>
      <c r="H29" s="14">
        <f>(G29-F29)/F29</f>
        <v>-0.99107578609774793</v>
      </c>
    </row>
    <row r="30" spans="1:8" ht="18" x14ac:dyDescent="0.25">
      <c r="A30" s="12" t="s">
        <v>23</v>
      </c>
      <c r="B30" s="5">
        <v>4</v>
      </c>
      <c r="C30" s="5">
        <v>0</v>
      </c>
      <c r="D30" s="5">
        <v>3</v>
      </c>
      <c r="E30" s="5">
        <v>0</v>
      </c>
      <c r="F30" s="9" t="s">
        <v>13</v>
      </c>
      <c r="G30" s="6" t="s">
        <v>13</v>
      </c>
      <c r="H30" s="14"/>
    </row>
    <row r="31" spans="1:8" ht="18" x14ac:dyDescent="0.25">
      <c r="A31" s="13" t="s">
        <v>21</v>
      </c>
      <c r="B31" s="7">
        <f>SUM(B21:B30)</f>
        <v>40</v>
      </c>
      <c r="C31" s="7">
        <f>SUM(C21:C30)</f>
        <v>6</v>
      </c>
      <c r="D31" s="7">
        <f>SUM(D21:D30)</f>
        <v>28</v>
      </c>
      <c r="E31" s="7">
        <f>SUM(E21:E30)</f>
        <v>4</v>
      </c>
      <c r="F31" s="21">
        <f>SUM(F24:F29)</f>
        <v>165038856.84</v>
      </c>
      <c r="G31" s="20">
        <f>SUM(G24:G29)</f>
        <v>1651829381.24</v>
      </c>
      <c r="H31" s="14">
        <f>(G31-F31)/F31</f>
        <v>9.0087301431165194</v>
      </c>
    </row>
    <row r="32" spans="1:8" ht="18" x14ac:dyDescent="0.25">
      <c r="A32" s="13">
        <v>2025</v>
      </c>
      <c r="B32" s="7">
        <v>77</v>
      </c>
      <c r="C32" s="7">
        <v>0</v>
      </c>
      <c r="D32" s="7">
        <v>70</v>
      </c>
      <c r="E32" s="7">
        <v>4</v>
      </c>
      <c r="F32" s="17">
        <v>5395643.2300000004</v>
      </c>
      <c r="G32" s="8">
        <v>3356034.62</v>
      </c>
      <c r="H32" s="15">
        <f t="shared" ref="H32:H34" si="3">(G32-F32)/F32</f>
        <v>-0.37801028034242362</v>
      </c>
    </row>
    <row r="33" spans="1:8" ht="18" x14ac:dyDescent="0.25">
      <c r="A33" s="13">
        <v>2024</v>
      </c>
      <c r="B33" s="7">
        <v>106</v>
      </c>
      <c r="C33" s="7">
        <v>2</v>
      </c>
      <c r="D33" s="7">
        <v>87</v>
      </c>
      <c r="E33" s="7">
        <v>10</v>
      </c>
      <c r="F33" s="17">
        <v>127965060.84</v>
      </c>
      <c r="G33" s="8">
        <v>21946458.48</v>
      </c>
      <c r="H33" s="15">
        <f t="shared" si="3"/>
        <v>-0.82849647914878444</v>
      </c>
    </row>
    <row r="34" spans="1:8" ht="18" x14ac:dyDescent="0.25">
      <c r="A34" s="13">
        <v>2023</v>
      </c>
      <c r="B34" s="7">
        <v>226</v>
      </c>
      <c r="C34" s="7">
        <v>0</v>
      </c>
      <c r="D34" s="7">
        <v>196</v>
      </c>
      <c r="E34" s="7">
        <v>29</v>
      </c>
      <c r="F34" s="17">
        <v>584331067.64999998</v>
      </c>
      <c r="G34" s="8">
        <v>960885921.10000002</v>
      </c>
      <c r="H34" s="15">
        <f t="shared" si="3"/>
        <v>0.64442038819600667</v>
      </c>
    </row>
    <row r="35" spans="1:8" ht="18" x14ac:dyDescent="0.25">
      <c r="A35" s="22"/>
      <c r="B35" s="23"/>
      <c r="C35" s="23"/>
      <c r="D35" s="23"/>
      <c r="E35" s="23"/>
      <c r="F35" s="27"/>
      <c r="G35" s="28"/>
      <c r="H35" s="26"/>
    </row>
    <row r="36" spans="1:8" ht="18" x14ac:dyDescent="0.25">
      <c r="B36" s="10"/>
      <c r="C36" s="10"/>
      <c r="D36" s="10"/>
      <c r="E36" s="10"/>
      <c r="F36" s="11"/>
      <c r="G36" s="11"/>
      <c r="H36" s="11"/>
    </row>
    <row r="37" spans="1:8" ht="18" x14ac:dyDescent="0.2">
      <c r="A37" s="13">
        <v>2026</v>
      </c>
      <c r="B37" s="7">
        <f t="shared" ref="B37:G37" si="4">SUM(B15,B31)</f>
        <v>185</v>
      </c>
      <c r="C37" s="7">
        <f t="shared" si="4"/>
        <v>10</v>
      </c>
      <c r="D37" s="7">
        <f t="shared" si="4"/>
        <v>130</v>
      </c>
      <c r="E37" s="7">
        <f t="shared" si="4"/>
        <v>31</v>
      </c>
      <c r="F37" s="8">
        <f t="shared" si="4"/>
        <v>772098071.35000002</v>
      </c>
      <c r="G37" s="8">
        <f t="shared" si="4"/>
        <v>2217725213.7600002</v>
      </c>
      <c r="H37" s="16">
        <f>(G37-F37)/F37</f>
        <v>1.8723361656406503</v>
      </c>
    </row>
    <row r="38" spans="1:8" ht="18" x14ac:dyDescent="0.2">
      <c r="A38" s="13">
        <v>2025</v>
      </c>
      <c r="B38" s="7">
        <f t="shared" ref="B38:G40" si="5">SUM(B16+B32)</f>
        <v>295</v>
      </c>
      <c r="C38" s="7">
        <f t="shared" si="5"/>
        <v>0</v>
      </c>
      <c r="D38" s="7">
        <f t="shared" si="5"/>
        <v>240</v>
      </c>
      <c r="E38" s="7">
        <f t="shared" si="5"/>
        <v>28</v>
      </c>
      <c r="F38" s="17">
        <f t="shared" si="5"/>
        <v>505886212.41000003</v>
      </c>
      <c r="G38" s="8">
        <f t="shared" si="5"/>
        <v>419316954.50999999</v>
      </c>
      <c r="H38" s="16">
        <f>(G38-F38)/F38</f>
        <v>-0.17112397170816587</v>
      </c>
    </row>
    <row r="39" spans="1:8" ht="18" x14ac:dyDescent="0.2">
      <c r="A39" s="13">
        <v>2024</v>
      </c>
      <c r="B39" s="7">
        <f t="shared" si="5"/>
        <v>537</v>
      </c>
      <c r="C39" s="7">
        <f t="shared" si="5"/>
        <v>4</v>
      </c>
      <c r="D39" s="7">
        <f t="shared" si="5"/>
        <v>431</v>
      </c>
      <c r="E39" s="7">
        <f t="shared" si="5"/>
        <v>77</v>
      </c>
      <c r="F39" s="17">
        <f t="shared" si="5"/>
        <v>822074943.08000004</v>
      </c>
      <c r="G39" s="8">
        <f t="shared" si="5"/>
        <v>430275625.80000001</v>
      </c>
      <c r="H39" s="16">
        <f>(G39-F39)/F39</f>
        <v>-0.47659805298538599</v>
      </c>
    </row>
    <row r="40" spans="1:8" ht="18" x14ac:dyDescent="0.2">
      <c r="A40" s="13">
        <v>2023</v>
      </c>
      <c r="B40" s="7">
        <f t="shared" si="5"/>
        <v>576</v>
      </c>
      <c r="C40" s="7">
        <f t="shared" si="5"/>
        <v>0</v>
      </c>
      <c r="D40" s="7">
        <f t="shared" si="5"/>
        <v>386</v>
      </c>
      <c r="E40" s="7">
        <f t="shared" si="5"/>
        <v>135</v>
      </c>
      <c r="F40" s="17">
        <f t="shared" si="5"/>
        <v>1678030454.25</v>
      </c>
      <c r="G40" s="8">
        <f t="shared" si="5"/>
        <v>1618276597.3600001</v>
      </c>
      <c r="H40" s="16">
        <f>(G40-F40)/F40</f>
        <v>-3.560951872992496E-2</v>
      </c>
    </row>
  </sheetData>
  <mergeCells count="9">
    <mergeCell ref="A4:H4"/>
    <mergeCell ref="A20:H20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2026-09-18T04:34:55Z</cp:lastPrinted>
  <dcterms:created xsi:type="dcterms:W3CDTF">2006-09-28T05:33:49Z</dcterms:created>
  <dcterms:modified xsi:type="dcterms:W3CDTF">2026-10-15T10:19:57Z</dcterms:modified>
</cp:coreProperties>
</file>