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Users\StrelovaOS\Desktop\ДЛЯ САЙТА\"/>
    </mc:Choice>
  </mc:AlternateContent>
  <xr:revisionPtr revIDLastSave="0" documentId="13_ncr:1_{681F4380-8F88-46E2-A5AC-FC96ACD231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 " sheetId="1" r:id="rId1"/>
  </sheets>
  <definedNames>
    <definedName name="_xlnm.Print_Area" localSheetId="0">'2026 '!$A$1:$H$34</definedName>
  </definedNames>
  <calcPr calcId="181029"/>
</workbook>
</file>

<file path=xl/calcChain.xml><?xml version="1.0" encoding="utf-8"?>
<calcChain xmlns="http://schemas.openxmlformats.org/spreadsheetml/2006/main">
  <c r="E29" i="1" l="1"/>
  <c r="D29" i="1"/>
  <c r="C29" i="1"/>
  <c r="B29" i="1"/>
  <c r="G14" i="1"/>
  <c r="F14" i="1"/>
  <c r="E14" i="1"/>
  <c r="D14" i="1"/>
  <c r="C14" i="1"/>
  <c r="B14" i="1"/>
  <c r="G37" i="1"/>
  <c r="F37" i="1"/>
  <c r="E37" i="1"/>
  <c r="D37" i="1"/>
  <c r="C37" i="1"/>
  <c r="B37" i="1"/>
  <c r="G36" i="1"/>
  <c r="F36" i="1"/>
  <c r="E36" i="1"/>
  <c r="D36" i="1"/>
  <c r="C36" i="1"/>
  <c r="B36" i="1"/>
  <c r="G35" i="1"/>
  <c r="H35" i="1" s="1"/>
  <c r="F35" i="1"/>
  <c r="E35" i="1"/>
  <c r="D35" i="1"/>
  <c r="C35" i="1"/>
  <c r="B35" i="1"/>
  <c r="H32" i="1"/>
  <c r="H31" i="1"/>
  <c r="H30" i="1"/>
  <c r="H36" i="1" l="1"/>
  <c r="H37" i="1"/>
  <c r="H17" i="1"/>
  <c r="H16" i="1"/>
  <c r="H15" i="1"/>
  <c r="H12" i="1"/>
  <c r="H11" i="1"/>
  <c r="H10" i="1" l="1"/>
  <c r="H9" i="1"/>
  <c r="H8" i="1"/>
  <c r="H7" i="1" l="1"/>
  <c r="G29" i="1"/>
  <c r="F29" i="1"/>
  <c r="H6" i="1"/>
  <c r="H20" i="1"/>
  <c r="B34" i="1" l="1"/>
  <c r="H29" i="1"/>
  <c r="H14" i="1"/>
  <c r="H5" i="1"/>
  <c r="C34" i="1" l="1"/>
  <c r="G34" i="1" l="1"/>
  <c r="F34" i="1"/>
  <c r="E34" i="1"/>
  <c r="H34" i="1" l="1"/>
  <c r="D34" i="1"/>
</calcChain>
</file>

<file path=xl/sharedStrings.xml><?xml version="1.0" encoding="utf-8"?>
<sst xmlns="http://schemas.openxmlformats.org/spreadsheetml/2006/main" count="47" uniqueCount="23">
  <si>
    <t>Без рассмотрения, ед.</t>
  </si>
  <si>
    <t>Кадастровая стоимость, руб.</t>
  </si>
  <si>
    <t>изменение кадастровой стоимости 
(%)</t>
  </si>
  <si>
    <t>до принятия решений об удовлетворении заявлений</t>
  </si>
  <si>
    <t>после принятия решений об удовлетворении заявлений</t>
  </si>
  <si>
    <t>январь</t>
  </si>
  <si>
    <t>Всего 
поступило объектов, ед.</t>
  </si>
  <si>
    <t>объекты капитального строительства</t>
  </si>
  <si>
    <t xml:space="preserve">земельные участки                        </t>
  </si>
  <si>
    <t>Отклонено, ед.</t>
  </si>
  <si>
    <t>Удовлетворено, ед.</t>
  </si>
  <si>
    <t>Обращения по ст. 22.1 за отчётный период</t>
  </si>
  <si>
    <t>февраль</t>
  </si>
  <si>
    <t>март</t>
  </si>
  <si>
    <t>-</t>
  </si>
  <si>
    <t>апрель</t>
  </si>
  <si>
    <t>май</t>
  </si>
  <si>
    <t>июнь</t>
  </si>
  <si>
    <t>июль</t>
  </si>
  <si>
    <t>август</t>
  </si>
  <si>
    <t>Итого 2026:</t>
  </si>
  <si>
    <t xml:space="preserve">Итого 2026: </t>
  </si>
  <si>
    <t>сентябрь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</si>
</sst>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3" x14ac:knownFonts="1">
    <font>
      <sz val="11"/>
      <color theme="1"/>
      <name val="Calibri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14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4"/>
      <name val="Arial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28">
    <xf numFmtId="0" fontId="0" fillId="0" borderId="0" xfId="0"/>
    <xf numFmtId="0" fontId="1" fillId="2" borderId="0" xfId="0" applyFont="1" applyFill="1"/>
    <xf numFmtId="4" fontId="3" fillId="2" borderId="0" xfId="0" applyNumberFormat="1" applyFont="1" applyFill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7" fillId="2" borderId="1" xfId="2" applyNumberFormat="1" applyFont="1" applyFill="1" applyBorder="1" applyAlignment="1">
      <alignment horizontal="center" vertical="center"/>
    </xf>
    <xf numFmtId="164" fontId="8" fillId="2" borderId="1" xfId="2" applyNumberFormat="1" applyFont="1" applyFill="1" applyBorder="1" applyAlignment="1">
      <alignment horizontal="center" vertical="center"/>
    </xf>
    <xf numFmtId="0" fontId="6" fillId="2" borderId="0" xfId="0" applyFont="1" applyFill="1"/>
    <xf numFmtId="164" fontId="6" fillId="2" borderId="0" xfId="2" applyNumberFormat="1" applyFont="1" applyFill="1"/>
    <xf numFmtId="0" fontId="9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9" fontId="6" fillId="2" borderId="1" xfId="3" applyFont="1" applyFill="1" applyBorder="1" applyAlignment="1">
      <alignment horizontal="right"/>
    </xf>
    <xf numFmtId="9" fontId="7" fillId="2" borderId="1" xfId="3" applyFont="1" applyFill="1" applyBorder="1" applyAlignment="1">
      <alignment horizontal="right"/>
    </xf>
    <xf numFmtId="9" fontId="7" fillId="2" borderId="1" xfId="3" applyFont="1" applyFill="1" applyBorder="1" applyAlignment="1">
      <alignment horizontal="right" vertical="center"/>
    </xf>
    <xf numFmtId="164" fontId="11" fillId="2" borderId="1" xfId="2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164" fontId="11" fillId="2" borderId="0" xfId="2" applyNumberFormat="1" applyFont="1" applyFill="1" applyBorder="1" applyAlignment="1">
      <alignment horizontal="center" vertical="center"/>
    </xf>
    <xf numFmtId="164" fontId="7" fillId="2" borderId="0" xfId="2" applyNumberFormat="1" applyFont="1" applyFill="1" applyBorder="1" applyAlignment="1">
      <alignment horizontal="center" vertical="center"/>
    </xf>
    <xf numFmtId="9" fontId="7" fillId="2" borderId="0" xfId="3" applyFont="1" applyFill="1" applyBorder="1" applyAlignment="1">
      <alignment horizontal="right"/>
    </xf>
    <xf numFmtId="0" fontId="7" fillId="2" borderId="1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</cellXfs>
  <cellStyles count="5">
    <cellStyle name="Обычный" xfId="0" builtinId="0"/>
    <cellStyle name="Обычный 2" xfId="1" xr:uid="{00000000-0005-0000-0000-000001000000}"/>
    <cellStyle name="Процентный" xfId="3" builtinId="5"/>
    <cellStyle name="Финансовый" xfId="2" builtinId="3"/>
    <cellStyle name="Финансовый 5" xfId="4" xr:uid="{9D9B6127-0AD6-4646-A475-7B394D484A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7"/>
  <sheetViews>
    <sheetView tabSelected="1" zoomScale="90" zoomScaleNormal="90" workbookViewId="0">
      <selection activeCell="K17" sqref="K17"/>
    </sheetView>
  </sheetViews>
  <sheetFormatPr defaultRowHeight="14.25" x14ac:dyDescent="0.2"/>
  <cols>
    <col min="1" max="1" width="19.28515625" style="1" customWidth="1"/>
    <col min="2" max="2" width="12.85546875" style="1" customWidth="1"/>
    <col min="3" max="3" width="17.42578125" style="1" customWidth="1"/>
    <col min="4" max="4" width="12.85546875" style="1" customWidth="1"/>
    <col min="5" max="5" width="18" style="1" customWidth="1"/>
    <col min="6" max="6" width="21.28515625" style="1" customWidth="1"/>
    <col min="7" max="7" width="21.5703125" style="1" customWidth="1"/>
    <col min="8" max="8" width="18.140625" style="1" customWidth="1"/>
    <col min="9" max="9" width="16" style="1" customWidth="1"/>
    <col min="10" max="10" width="12" style="1" customWidth="1"/>
    <col min="11" max="11" width="18.140625" style="1" customWidth="1"/>
    <col min="12" max="12" width="18.28515625" style="1" customWidth="1"/>
    <col min="13" max="13" width="11.140625" style="1" bestFit="1" customWidth="1"/>
    <col min="14" max="14" width="17" style="1" bestFit="1" customWidth="1"/>
    <col min="15" max="15" width="6.5703125" style="1" customWidth="1"/>
    <col min="16" max="16" width="15.42578125" style="1" customWidth="1"/>
    <col min="17" max="17" width="15.28515625" style="1" customWidth="1"/>
    <col min="18" max="18" width="18" style="1" customWidth="1"/>
    <col min="19" max="19" width="12.42578125" style="1" customWidth="1"/>
    <col min="20" max="16384" width="9.140625" style="1"/>
  </cols>
  <sheetData>
    <row r="1" spans="1:11" ht="15" customHeight="1" x14ac:dyDescent="0.2">
      <c r="A1" s="25" t="s">
        <v>11</v>
      </c>
      <c r="B1" s="25" t="s">
        <v>6</v>
      </c>
      <c r="C1" s="25" t="s">
        <v>0</v>
      </c>
      <c r="D1" s="26" t="s">
        <v>9</v>
      </c>
      <c r="E1" s="26" t="s">
        <v>10</v>
      </c>
      <c r="F1" s="25" t="s">
        <v>1</v>
      </c>
      <c r="G1" s="25"/>
      <c r="H1" s="25" t="s">
        <v>2</v>
      </c>
    </row>
    <row r="2" spans="1:11" ht="57" customHeight="1" x14ac:dyDescent="0.2">
      <c r="A2" s="25"/>
      <c r="B2" s="25"/>
      <c r="C2" s="25"/>
      <c r="D2" s="27"/>
      <c r="E2" s="27"/>
      <c r="F2" s="4" t="s">
        <v>3</v>
      </c>
      <c r="G2" s="4" t="s">
        <v>4</v>
      </c>
      <c r="H2" s="25"/>
    </row>
    <row r="3" spans="1:11" ht="15" x14ac:dyDescent="0.2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</row>
    <row r="4" spans="1:11" ht="18" x14ac:dyDescent="0.2">
      <c r="A4" s="23" t="s">
        <v>7</v>
      </c>
      <c r="B4" s="23"/>
      <c r="C4" s="23"/>
      <c r="D4" s="23"/>
      <c r="E4" s="23"/>
      <c r="F4" s="23"/>
      <c r="G4" s="23"/>
      <c r="H4" s="23"/>
    </row>
    <row r="5" spans="1:11" ht="18" x14ac:dyDescent="0.25">
      <c r="A5" s="12" t="s">
        <v>5</v>
      </c>
      <c r="B5" s="5">
        <v>40</v>
      </c>
      <c r="C5" s="5">
        <v>0</v>
      </c>
      <c r="D5" s="5">
        <v>17</v>
      </c>
      <c r="E5" s="5">
        <v>10</v>
      </c>
      <c r="F5" s="9">
        <v>236758960.53999999</v>
      </c>
      <c r="G5" s="6">
        <v>188913007</v>
      </c>
      <c r="H5" s="14">
        <f t="shared" ref="H5:H17" si="0">(G5-F5)/F5</f>
        <v>-0.2020871920998171</v>
      </c>
      <c r="K5" s="2"/>
    </row>
    <row r="6" spans="1:11" ht="18" x14ac:dyDescent="0.25">
      <c r="A6" s="12" t="s">
        <v>12</v>
      </c>
      <c r="B6" s="5">
        <v>20</v>
      </c>
      <c r="C6" s="5">
        <v>0</v>
      </c>
      <c r="D6" s="5">
        <v>10</v>
      </c>
      <c r="E6" s="5">
        <v>4</v>
      </c>
      <c r="F6" s="9">
        <v>260654661.62</v>
      </c>
      <c r="G6" s="6">
        <v>205160794</v>
      </c>
      <c r="H6" s="14">
        <f t="shared" si="0"/>
        <v>-0.21290188050004155</v>
      </c>
      <c r="K6" s="2"/>
    </row>
    <row r="7" spans="1:11" ht="18" x14ac:dyDescent="0.25">
      <c r="A7" s="12" t="s">
        <v>13</v>
      </c>
      <c r="B7" s="5">
        <v>19</v>
      </c>
      <c r="C7" s="5">
        <v>2</v>
      </c>
      <c r="D7" s="5">
        <v>13</v>
      </c>
      <c r="E7" s="5">
        <v>8</v>
      </c>
      <c r="F7" s="9">
        <v>200592023.66999999</v>
      </c>
      <c r="G7" s="6">
        <v>120619546</v>
      </c>
      <c r="H7" s="14">
        <f t="shared" si="0"/>
        <v>-0.39868224173043454</v>
      </c>
      <c r="K7" s="2"/>
    </row>
    <row r="8" spans="1:11" ht="18" x14ac:dyDescent="0.25">
      <c r="A8" s="12" t="s">
        <v>15</v>
      </c>
      <c r="B8" s="5">
        <v>28</v>
      </c>
      <c r="C8" s="5">
        <v>2</v>
      </c>
      <c r="D8" s="5">
        <v>12</v>
      </c>
      <c r="E8" s="5">
        <v>5</v>
      </c>
      <c r="F8" s="9">
        <v>279688099.23000002</v>
      </c>
      <c r="G8" s="6">
        <v>31876218</v>
      </c>
      <c r="H8" s="14">
        <f t="shared" si="0"/>
        <v>-0.88602940887453796</v>
      </c>
      <c r="K8" s="2"/>
    </row>
    <row r="9" spans="1:11" ht="18" x14ac:dyDescent="0.25">
      <c r="A9" s="12" t="s">
        <v>16</v>
      </c>
      <c r="B9" s="5">
        <v>23</v>
      </c>
      <c r="C9" s="5">
        <v>2</v>
      </c>
      <c r="D9" s="5">
        <v>23</v>
      </c>
      <c r="E9" s="5">
        <v>1</v>
      </c>
      <c r="F9" s="9">
        <v>3223748.11</v>
      </c>
      <c r="G9" s="6">
        <v>490000</v>
      </c>
      <c r="H9" s="14">
        <f t="shared" si="0"/>
        <v>-0.84800301286566715</v>
      </c>
      <c r="K9" s="2"/>
    </row>
    <row r="10" spans="1:11" ht="18" x14ac:dyDescent="0.25">
      <c r="A10" s="12" t="s">
        <v>17</v>
      </c>
      <c r="B10" s="5">
        <v>16</v>
      </c>
      <c r="C10" s="5">
        <v>15</v>
      </c>
      <c r="D10" s="5">
        <v>7</v>
      </c>
      <c r="E10" s="5">
        <v>12</v>
      </c>
      <c r="F10" s="9">
        <v>273217767.68000001</v>
      </c>
      <c r="G10" s="6">
        <v>153878879</v>
      </c>
      <c r="H10" s="14">
        <f t="shared" si="0"/>
        <v>-0.43679036577069513</v>
      </c>
      <c r="K10" s="2"/>
    </row>
    <row r="11" spans="1:11" ht="18" x14ac:dyDescent="0.25">
      <c r="A11" s="12" t="s">
        <v>18</v>
      </c>
      <c r="B11" s="5">
        <v>21</v>
      </c>
      <c r="C11" s="5">
        <v>3</v>
      </c>
      <c r="D11" s="5">
        <v>0</v>
      </c>
      <c r="E11" s="5">
        <v>8</v>
      </c>
      <c r="F11" s="9">
        <v>200110753.91999999</v>
      </c>
      <c r="G11" s="6">
        <v>94823567</v>
      </c>
      <c r="H11" s="14">
        <f t="shared" si="0"/>
        <v>-0.52614457173097029</v>
      </c>
      <c r="K11" s="2"/>
    </row>
    <row r="12" spans="1:11" ht="18" x14ac:dyDescent="0.25">
      <c r="A12" s="12" t="s">
        <v>19</v>
      </c>
      <c r="B12" s="5">
        <v>14</v>
      </c>
      <c r="C12" s="5">
        <v>4</v>
      </c>
      <c r="D12" s="5">
        <v>6</v>
      </c>
      <c r="E12" s="5">
        <v>11</v>
      </c>
      <c r="F12" s="9">
        <v>121266264.67</v>
      </c>
      <c r="G12" s="6">
        <v>74469406</v>
      </c>
      <c r="H12" s="14">
        <f t="shared" si="0"/>
        <v>-0.38590170809126151</v>
      </c>
      <c r="K12" s="2"/>
    </row>
    <row r="13" spans="1:11" ht="18" x14ac:dyDescent="0.25">
      <c r="A13" s="12" t="s">
        <v>22</v>
      </c>
      <c r="B13" s="5">
        <v>0</v>
      </c>
      <c r="C13" s="5">
        <v>0</v>
      </c>
      <c r="D13" s="5">
        <v>0</v>
      </c>
      <c r="E13" s="5">
        <v>0</v>
      </c>
      <c r="F13" s="9">
        <v>0</v>
      </c>
      <c r="G13" s="6">
        <v>0</v>
      </c>
      <c r="H13" s="14"/>
      <c r="K13" s="2"/>
    </row>
    <row r="14" spans="1:11" ht="18" x14ac:dyDescent="0.25">
      <c r="A14" s="13" t="s">
        <v>20</v>
      </c>
      <c r="B14" s="7">
        <f>SUM(B5:B13)</f>
        <v>181</v>
      </c>
      <c r="C14" s="7">
        <f>SUM(C5:C13)</f>
        <v>28</v>
      </c>
      <c r="D14" s="7">
        <f>SUM(D5:D13)</f>
        <v>88</v>
      </c>
      <c r="E14" s="7">
        <f>SUM(E5:E13)</f>
        <v>59</v>
      </c>
      <c r="F14" s="17">
        <f>SUM(F5:F13)</f>
        <v>1575512279.4400001</v>
      </c>
      <c r="G14" s="8">
        <f>SUM(G5:G13)</f>
        <v>870231417</v>
      </c>
      <c r="H14" s="15">
        <f t="shared" ref="H14" si="1">(G14-F14)/F14</f>
        <v>-0.44765177120084715</v>
      </c>
    </row>
    <row r="15" spans="1:11" ht="18" x14ac:dyDescent="0.25">
      <c r="A15" s="13">
        <v>2025</v>
      </c>
      <c r="B15" s="7">
        <v>269</v>
      </c>
      <c r="C15" s="7">
        <v>20</v>
      </c>
      <c r="D15" s="7">
        <v>114</v>
      </c>
      <c r="E15" s="7">
        <v>108</v>
      </c>
      <c r="F15" s="17">
        <v>2703922202.9099998</v>
      </c>
      <c r="G15" s="8">
        <v>1665728440.6500001</v>
      </c>
      <c r="H15" s="15">
        <f t="shared" si="0"/>
        <v>-0.38395844419735181</v>
      </c>
    </row>
    <row r="16" spans="1:11" ht="18" x14ac:dyDescent="0.25">
      <c r="A16" s="13">
        <v>2024</v>
      </c>
      <c r="B16" s="7">
        <v>655</v>
      </c>
      <c r="C16" s="7">
        <v>59</v>
      </c>
      <c r="D16" s="7">
        <v>240</v>
      </c>
      <c r="E16" s="7">
        <v>303</v>
      </c>
      <c r="F16" s="17">
        <v>6769553528</v>
      </c>
      <c r="G16" s="8">
        <v>5017818317</v>
      </c>
      <c r="H16" s="15">
        <f t="shared" si="0"/>
        <v>-0.25876672719323834</v>
      </c>
    </row>
    <row r="17" spans="1:8" ht="18" x14ac:dyDescent="0.25">
      <c r="A17" s="13">
        <v>2023</v>
      </c>
      <c r="B17" s="7">
        <v>291</v>
      </c>
      <c r="C17" s="7">
        <v>53</v>
      </c>
      <c r="D17" s="7">
        <v>115</v>
      </c>
      <c r="E17" s="7">
        <v>110</v>
      </c>
      <c r="F17" s="17">
        <v>3127286564.1500001</v>
      </c>
      <c r="G17" s="8">
        <v>2152199922</v>
      </c>
      <c r="H17" s="15">
        <f t="shared" si="0"/>
        <v>-0.31179958156953541</v>
      </c>
    </row>
    <row r="18" spans="1:8" ht="18" x14ac:dyDescent="0.25">
      <c r="A18" s="18"/>
      <c r="B18" s="19"/>
      <c r="C18" s="19"/>
      <c r="D18" s="19"/>
      <c r="E18" s="19"/>
      <c r="F18" s="20"/>
      <c r="G18" s="21"/>
      <c r="H18" s="22"/>
    </row>
    <row r="19" spans="1:8" ht="14.25" customHeight="1" x14ac:dyDescent="0.2">
      <c r="A19" s="24" t="s">
        <v>8</v>
      </c>
      <c r="B19" s="24"/>
      <c r="C19" s="24"/>
      <c r="D19" s="24"/>
      <c r="E19" s="24"/>
      <c r="F19" s="24"/>
      <c r="G19" s="24"/>
      <c r="H19" s="24"/>
    </row>
    <row r="20" spans="1:8" ht="18" x14ac:dyDescent="0.25">
      <c r="A20" s="12" t="s">
        <v>5</v>
      </c>
      <c r="B20" s="5">
        <v>23</v>
      </c>
      <c r="C20" s="5">
        <v>0</v>
      </c>
      <c r="D20" s="5">
        <v>21</v>
      </c>
      <c r="E20" s="5">
        <v>2</v>
      </c>
      <c r="F20" s="9">
        <v>17112786.359999999</v>
      </c>
      <c r="G20" s="6">
        <v>4114400</v>
      </c>
      <c r="H20" s="14">
        <f>(G20-F20)/F20</f>
        <v>-0.75957159088848691</v>
      </c>
    </row>
    <row r="21" spans="1:8" ht="18" x14ac:dyDescent="0.25">
      <c r="A21" s="12" t="s">
        <v>12</v>
      </c>
      <c r="B21" s="5">
        <v>41</v>
      </c>
      <c r="C21" s="5">
        <v>20</v>
      </c>
      <c r="D21" s="5">
        <v>0</v>
      </c>
      <c r="E21" s="5">
        <v>0</v>
      </c>
      <c r="F21" s="9" t="s">
        <v>14</v>
      </c>
      <c r="G21" s="6" t="s">
        <v>14</v>
      </c>
      <c r="H21" s="14"/>
    </row>
    <row r="22" spans="1:8" ht="18" x14ac:dyDescent="0.25">
      <c r="A22" s="12" t="s">
        <v>13</v>
      </c>
      <c r="B22" s="5">
        <v>2</v>
      </c>
      <c r="C22" s="5">
        <v>1</v>
      </c>
      <c r="D22" s="5">
        <v>21</v>
      </c>
      <c r="E22" s="5">
        <v>0</v>
      </c>
      <c r="F22" s="9" t="s">
        <v>14</v>
      </c>
      <c r="G22" s="6" t="s">
        <v>14</v>
      </c>
      <c r="H22" s="14"/>
    </row>
    <row r="23" spans="1:8" ht="18" x14ac:dyDescent="0.25">
      <c r="A23" s="12" t="s">
        <v>15</v>
      </c>
      <c r="B23" s="5">
        <v>2</v>
      </c>
      <c r="C23" s="5">
        <v>1</v>
      </c>
      <c r="D23" s="5">
        <v>1</v>
      </c>
      <c r="E23" s="5">
        <v>0</v>
      </c>
      <c r="F23" s="9" t="s">
        <v>14</v>
      </c>
      <c r="G23" s="6" t="s">
        <v>14</v>
      </c>
      <c r="H23" s="14"/>
    </row>
    <row r="24" spans="1:8" ht="18" x14ac:dyDescent="0.25">
      <c r="A24" s="12" t="s">
        <v>16</v>
      </c>
      <c r="B24" s="5">
        <v>0</v>
      </c>
      <c r="C24" s="5">
        <v>0</v>
      </c>
      <c r="D24" s="5">
        <v>1</v>
      </c>
      <c r="E24" s="5">
        <v>0</v>
      </c>
      <c r="F24" s="9" t="s">
        <v>14</v>
      </c>
      <c r="G24" s="6" t="s">
        <v>14</v>
      </c>
      <c r="H24" s="14"/>
    </row>
    <row r="25" spans="1:8" ht="18" x14ac:dyDescent="0.25">
      <c r="A25" s="12" t="s">
        <v>17</v>
      </c>
      <c r="B25" s="5">
        <v>0</v>
      </c>
      <c r="C25" s="5">
        <v>0</v>
      </c>
      <c r="D25" s="5">
        <v>0</v>
      </c>
      <c r="E25" s="5">
        <v>0</v>
      </c>
      <c r="F25" s="9" t="s">
        <v>14</v>
      </c>
      <c r="G25" s="6" t="s">
        <v>14</v>
      </c>
      <c r="H25" s="14"/>
    </row>
    <row r="26" spans="1:8" ht="18" x14ac:dyDescent="0.25">
      <c r="A26" s="12" t="s">
        <v>18</v>
      </c>
      <c r="B26" s="5">
        <v>2</v>
      </c>
      <c r="C26" s="5">
        <v>1</v>
      </c>
      <c r="D26" s="5">
        <v>0</v>
      </c>
      <c r="E26" s="5">
        <v>0</v>
      </c>
      <c r="F26" s="9" t="s">
        <v>14</v>
      </c>
      <c r="G26" s="6" t="s">
        <v>14</v>
      </c>
      <c r="H26" s="14"/>
    </row>
    <row r="27" spans="1:8" ht="18" x14ac:dyDescent="0.25">
      <c r="A27" s="12" t="s">
        <v>19</v>
      </c>
      <c r="B27" s="5">
        <v>2</v>
      </c>
      <c r="C27" s="5">
        <v>2</v>
      </c>
      <c r="D27" s="5">
        <v>1</v>
      </c>
      <c r="E27" s="5">
        <v>0</v>
      </c>
      <c r="F27" s="9" t="s">
        <v>14</v>
      </c>
      <c r="G27" s="6" t="s">
        <v>14</v>
      </c>
      <c r="H27" s="14"/>
    </row>
    <row r="28" spans="1:8" ht="18" x14ac:dyDescent="0.25">
      <c r="A28" s="12" t="s">
        <v>22</v>
      </c>
      <c r="B28" s="5">
        <v>1</v>
      </c>
      <c r="C28" s="5">
        <v>0</v>
      </c>
      <c r="D28" s="5">
        <v>0</v>
      </c>
      <c r="E28" s="5">
        <v>0</v>
      </c>
      <c r="F28" s="9" t="s">
        <v>14</v>
      </c>
      <c r="G28" s="6" t="s">
        <v>14</v>
      </c>
      <c r="H28" s="14"/>
    </row>
    <row r="29" spans="1:8" ht="18" x14ac:dyDescent="0.25">
      <c r="A29" s="13" t="s">
        <v>21</v>
      </c>
      <c r="B29" s="7">
        <f>SUM(B20:B28)</f>
        <v>73</v>
      </c>
      <c r="C29" s="7">
        <f>SUM(C20:C28)</f>
        <v>25</v>
      </c>
      <c r="D29" s="7">
        <f>SUM(D20:D28)</f>
        <v>45</v>
      </c>
      <c r="E29" s="7">
        <f>SUM(E20:E28)</f>
        <v>2</v>
      </c>
      <c r="F29" s="17">
        <f t="shared" ref="F29:G29" si="2">SUM(F20:F22)</f>
        <v>17112786.359999999</v>
      </c>
      <c r="G29" s="8">
        <f t="shared" si="2"/>
        <v>4114400</v>
      </c>
      <c r="H29" s="15">
        <f>(G29-F29)/F29</f>
        <v>-0.75957159088848691</v>
      </c>
    </row>
    <row r="30" spans="1:8" ht="18" x14ac:dyDescent="0.25">
      <c r="A30" s="13">
        <v>2025</v>
      </c>
      <c r="B30" s="7">
        <v>125</v>
      </c>
      <c r="C30" s="7">
        <v>15</v>
      </c>
      <c r="D30" s="7">
        <v>56</v>
      </c>
      <c r="E30" s="7">
        <v>31</v>
      </c>
      <c r="F30" s="17">
        <v>1893297601.5899999</v>
      </c>
      <c r="G30" s="8">
        <v>815576207</v>
      </c>
      <c r="H30" s="15">
        <f t="shared" ref="H30:H32" si="3">(G30-F30)/F30</f>
        <v>-0.56922978917045297</v>
      </c>
    </row>
    <row r="31" spans="1:8" ht="18" x14ac:dyDescent="0.25">
      <c r="A31" s="13">
        <v>2024</v>
      </c>
      <c r="B31" s="7">
        <v>175</v>
      </c>
      <c r="C31" s="7">
        <v>12</v>
      </c>
      <c r="D31" s="7">
        <v>74</v>
      </c>
      <c r="E31" s="7">
        <v>71</v>
      </c>
      <c r="F31" s="17">
        <v>1653445215.9400001</v>
      </c>
      <c r="G31" s="8">
        <v>657053280</v>
      </c>
      <c r="H31" s="15">
        <f t="shared" si="3"/>
        <v>-0.60261563330572243</v>
      </c>
    </row>
    <row r="32" spans="1:8" ht="18" x14ac:dyDescent="0.25">
      <c r="A32" s="13">
        <v>2023</v>
      </c>
      <c r="B32" s="7">
        <v>512</v>
      </c>
      <c r="C32" s="7">
        <v>57</v>
      </c>
      <c r="D32" s="7">
        <v>206</v>
      </c>
      <c r="E32" s="7">
        <v>208</v>
      </c>
      <c r="F32" s="17">
        <v>6204700771.9300003</v>
      </c>
      <c r="G32" s="8">
        <v>2611749946</v>
      </c>
      <c r="H32" s="15">
        <f t="shared" si="3"/>
        <v>-0.57906915385581059</v>
      </c>
    </row>
    <row r="33" spans="1:8" ht="18" x14ac:dyDescent="0.25">
      <c r="B33" s="10"/>
      <c r="C33" s="10"/>
      <c r="D33" s="10"/>
      <c r="E33" s="10"/>
      <c r="F33" s="11"/>
      <c r="G33" s="11"/>
      <c r="H33" s="11"/>
    </row>
    <row r="34" spans="1:8" ht="18" x14ac:dyDescent="0.2">
      <c r="A34" s="13">
        <v>2026</v>
      </c>
      <c r="B34" s="7">
        <f t="shared" ref="B34:G34" si="4">SUM(B14,B29)</f>
        <v>254</v>
      </c>
      <c r="C34" s="7">
        <f t="shared" si="4"/>
        <v>53</v>
      </c>
      <c r="D34" s="7">
        <f t="shared" si="4"/>
        <v>133</v>
      </c>
      <c r="E34" s="7">
        <f t="shared" si="4"/>
        <v>61</v>
      </c>
      <c r="F34" s="8">
        <f t="shared" si="4"/>
        <v>1592625065.8</v>
      </c>
      <c r="G34" s="8">
        <f t="shared" si="4"/>
        <v>874345817</v>
      </c>
      <c r="H34" s="16">
        <f>(G34-F34)/F34</f>
        <v>-0.4510033555444497</v>
      </c>
    </row>
    <row r="35" spans="1:8" ht="18" x14ac:dyDescent="0.25">
      <c r="A35" s="13">
        <v>2025</v>
      </c>
      <c r="B35" s="7">
        <f>SUM(B15+B30)</f>
        <v>394</v>
      </c>
      <c r="C35" s="7">
        <f>SUM(C15+C30)</f>
        <v>35</v>
      </c>
      <c r="D35" s="7">
        <f>SUM(D15+D30)</f>
        <v>170</v>
      </c>
      <c r="E35" s="7">
        <f>SUM(E15+E30)</f>
        <v>139</v>
      </c>
      <c r="F35" s="17">
        <f>SUM(F15+F30)</f>
        <v>4597219804.5</v>
      </c>
      <c r="G35" s="8">
        <f>SUM(G15+G30)</f>
        <v>2481304647.6500001</v>
      </c>
      <c r="H35" s="15">
        <f>(G35-F35)/F35</f>
        <v>-0.46025973236668632</v>
      </c>
    </row>
    <row r="36" spans="1:8" ht="18" x14ac:dyDescent="0.25">
      <c r="A36" s="13">
        <v>2024</v>
      </c>
      <c r="B36" s="7">
        <f>SUM(B16+B31)</f>
        <v>830</v>
      </c>
      <c r="C36" s="7">
        <f>SUM(C16+C31)</f>
        <v>71</v>
      </c>
      <c r="D36" s="7">
        <f>SUM(D16+D31)</f>
        <v>314</v>
      </c>
      <c r="E36" s="7">
        <f>SUM(E16+E31)</f>
        <v>374</v>
      </c>
      <c r="F36" s="17">
        <f>SUM(F16+F31)</f>
        <v>8422998743.9400005</v>
      </c>
      <c r="G36" s="8">
        <f>SUM(G16+G31)</f>
        <v>5674871597</v>
      </c>
      <c r="H36" s="15">
        <f>(G36-F36)/F36</f>
        <v>-0.32626469865226615</v>
      </c>
    </row>
    <row r="37" spans="1:8" ht="18" x14ac:dyDescent="0.25">
      <c r="A37" s="13">
        <v>2023</v>
      </c>
      <c r="B37" s="7">
        <f>SUM(B17+B32)</f>
        <v>803</v>
      </c>
      <c r="C37" s="7">
        <f>SUM(C17+C32)</f>
        <v>110</v>
      </c>
      <c r="D37" s="7">
        <f>SUM(D17+D32)</f>
        <v>321</v>
      </c>
      <c r="E37" s="7">
        <f>SUM(E17+E32)</f>
        <v>318</v>
      </c>
      <c r="F37" s="17">
        <f>SUM(F17+F32)</f>
        <v>9331987336.0799999</v>
      </c>
      <c r="G37" s="8">
        <f>SUM(G17+G32)</f>
        <v>4763949868</v>
      </c>
      <c r="H37" s="15">
        <f>(G37-F37)/F37</f>
        <v>-0.48950317907298535</v>
      </c>
    </row>
  </sheetData>
  <mergeCells count="9">
    <mergeCell ref="A4:H4"/>
    <mergeCell ref="A19:H19"/>
    <mergeCell ref="F1:G1"/>
    <mergeCell ref="H1:H2"/>
    <mergeCell ref="A1:A2"/>
    <mergeCell ref="B1:B2"/>
    <mergeCell ref="C1:C2"/>
    <mergeCell ref="D1:D2"/>
    <mergeCell ref="E1:E2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2026 </vt:lpstr>
      <vt:lpstr>'2026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Алехина Елена</dc:creator>
  <cp:lastModifiedBy>Стрелова Ольга Сергеевна</cp:lastModifiedBy>
  <cp:revision>2</cp:revision>
  <cp:lastPrinted>2026-08-27T10:58:38Z</cp:lastPrinted>
  <dcterms:created xsi:type="dcterms:W3CDTF">2006-09-28T05:33:49Z</dcterms:created>
  <dcterms:modified xsi:type="dcterms:W3CDTF">2026-09-03T11:11:26Z</dcterms:modified>
</cp:coreProperties>
</file>